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ttps://pinal.hm.ee/dhs/Active/dav/auth-wckrj-gVHJoErSGQ0/applications/1/lists/1/items/2218294/files/1/"/>
    </mc:Choice>
  </mc:AlternateContent>
  <xr:revisionPtr revIDLastSave="0" documentId="13_ncr:1_{6612D599-7AA3-4EBD-A661-5FE096C522E8}" xr6:coauthVersionLast="47" xr6:coauthVersionMax="47" xr10:uidLastSave="{00000000-0000-0000-0000-000000000000}"/>
  <bookViews>
    <workbookView xWindow="28680" yWindow="-120" windowWidth="29040" windowHeight="15840" xr2:uid="{00000000-000D-0000-FFFF-FFFF00000000}"/>
  </bookViews>
  <sheets>
    <sheet name="2024" sheetId="4" r:id="rId1"/>
    <sheet name="Leht1" sheetId="5" r:id="rId2"/>
  </sheets>
  <definedNames>
    <definedName name="_xlnm.Print_Titles" localSheetId="0">'2024'!$3:$3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4" l="1"/>
  <c r="E10" i="4"/>
  <c r="E7" i="4"/>
  <c r="E8" i="4"/>
  <c r="E9" i="4"/>
  <c r="G8" i="4"/>
  <c r="G9" i="4"/>
  <c r="G6" i="4"/>
  <c r="G5" i="4"/>
  <c r="G4" i="4"/>
  <c r="E6" i="4"/>
  <c r="E5" i="4"/>
  <c r="E4" i="4"/>
  <c r="D11" i="4"/>
  <c r="D12" i="4" l="1"/>
  <c r="G11" i="4"/>
  <c r="E11" i="4"/>
  <c r="D13" i="4" l="1"/>
  <c r="D14" i="4"/>
</calcChain>
</file>

<file path=xl/sharedStrings.xml><?xml version="1.0" encoding="utf-8"?>
<sst xmlns="http://schemas.openxmlformats.org/spreadsheetml/2006/main" count="29" uniqueCount="29">
  <si>
    <t>Toetuse andmise tingimuste tegevus (ülene)/programmi tegevuse nimetus</t>
  </si>
  <si>
    <t>Tegevuste kirjeldus</t>
  </si>
  <si>
    <t>Tegevuse elluviimisel kaasatud partner</t>
  </si>
  <si>
    <t>2.1 Teadmiste ja oskuste arendamine läbi täienduskoolituste</t>
  </si>
  <si>
    <t>2.2 Uuenduslike õppimisvõimaluste loomine ja elukestvas õppes osalemise toetamine ning täienduskoolituse kvaliteedi arendamine</t>
  </si>
  <si>
    <t>HARNO agentuur HAKA</t>
  </si>
  <si>
    <t>2.3.Täiskasvanuhariduse poliitika teadmispõhisuse arendamine</t>
  </si>
  <si>
    <t>Statistikaamet</t>
  </si>
  <si>
    <t>Projekti juhtimine</t>
  </si>
  <si>
    <t xml:space="preserve">7% </t>
  </si>
  <si>
    <t>7%</t>
  </si>
  <si>
    <t>eelarve täitmine</t>
  </si>
  <si>
    <t>7% kaudseteks kuludeks kokku</t>
  </si>
  <si>
    <t>sh otsesed kulud kokku</t>
  </si>
  <si>
    <t>Eelarve HTM</t>
  </si>
  <si>
    <t>Eelarve partner</t>
  </si>
  <si>
    <t>Konkursiga valitav partner</t>
  </si>
  <si>
    <t>viiakse ellu 7% arvelt</t>
  </si>
  <si>
    <t xml:space="preserve">2.3.1. Rahvusvahelise täiskasvanute oskuste uuringu PIAAC läbiviimine Eestis
</t>
  </si>
  <si>
    <t xml:space="preserve">2.1. Teadmiste ja oskuste arendamine läbi täienduskoolituste:
1) Koostatakse riikliku täienduskoolituse tellimus(ed).
2) Riiklik täienduskoolituse tellimuse alusel viiakse täienduskoolitused ellu.
3) Vajadusel viiakse läbi täienduskoolituste tellimiseks hanked.
4) kutse- ja kõrgkoolide toetamine RKT pakkumuste koostamiseks ja ellu viimiseks (nt e-toetuse keskkonna kasutuseleveõtuks RKT taotluste koostamisel ja menetlemisel,  seminarid, koolitused ja juhiste koostamine jmt).
</t>
  </si>
  <si>
    <t xml:space="preserve">Alapunktis 3 konkursiga valitav partner </t>
  </si>
  <si>
    <t>2.2.3.Elukestva õppe populariseerimine ja kogukondlik edendamine:
1) viiakse läbi konkursse partneri leidmiseks, kes viib ellu täiskasvanuhariduse teavitus- ja populariseerimistegevusi ning käivitab piirkondlike võrgustike tegevuse;
2) partner koostab kommunikatsioonistrateegia, kooskõlastab HTMga ning viib teavitus ja kommunikatsioonitegevused vastavalt strateegiale ellu;
3) partner kavandab täiskasvanud õppija nädala tegevused ja koordineerib nädala läbiviimise;
4) partner koordineerib piirkondlike koostöövõrgustike tööd ja täiskasvanuhariduse osapoolte tunnustamise.</t>
  </si>
  <si>
    <t>Kokku</t>
  </si>
  <si>
    <t xml:space="preserve">Programmi elluviimise juhtimine
</t>
  </si>
  <si>
    <t>2024. a eelarve kokku</t>
  </si>
  <si>
    <t xml:space="preserve">Tegevus „Täiskasvanuhariduse arendamine ja mitteformaalsete õppimisvõimaluste pakkumine (VÕTI)“ 2024.a tegevuskava ja eelarve </t>
  </si>
  <si>
    <t>2.3.2 Täiskasvanuhariduse valdkondlikud uuringud:
1) Uuringu "VÕTA kasutamise probleemid õppija ja kutse taotleja vaatest" lähteülesande koostamine, läbiviija hankimine, uuringu läbiviimine ja tulemuste tutvustamine;
2) Täienduskoolitusturu lisaanalüüsi ettevalmistavad tegevused.</t>
  </si>
  <si>
    <r>
      <t>2.2.2 Täienduskoolituste ja täienduskoolitusasutuste kvaliteedi arendamine (HTM ja HAKA):
1) töötatakse välja põhimõtted RKT õppekavade valimipõhiseks kvaliteedihindamiseks ning mudeli testimine 2024. a RKT tellimuse baasil; 
2) töötatakse välja mikrokvalifikatsioonide kvaliteedihindamise põhimõtted ning tehakse ettevalmistused kvaliteedihindamiste läbiviimiseks.</t>
    </r>
    <r>
      <rPr>
        <sz val="10"/>
        <color rgb="FFFF0000"/>
        <rFont val="Times New Roman"/>
        <family val="1"/>
        <charset val="186"/>
      </rPr>
      <t xml:space="preserve"> </t>
    </r>
    <r>
      <rPr>
        <sz val="10"/>
        <rFont val="Times New Roman"/>
        <family val="1"/>
        <charset val="186"/>
      </rPr>
      <t xml:space="preserve">
3) kvaliteedihindamise alane võrgustikutöö (koostöökoja töö, rahvusvaheline koostöö jne);
4) viiakse läbi seminarid, infopäevad ja koolitused täienduskoolitusasutuste ja täienduskoolitajate kompetentside arendamiseks; 
5) koostatakse analüüs kvaliteedihindamise keskkonna kasutuselevõtu vajaduse kohta ning vajadusel kavandatakse ning viiakse ellu arendustööd.</t>
    </r>
  </si>
  <si>
    <t>2.2.1. Täiskasvanud õppija õpiteede paindlikumaks muutmine ja mikrokvalifikatsioonide kasutuselevõtu toetamine: 
1) Mikrokvalifikatsiooniõppe pakkumiseks ühikhindade metoodika väljatöötamine. Teavitustegevused täienduskoolitusasutuste ja elanikkonna teadlikkuse suurendamiseks mikrokvalifikatsioonide võimalustest uute oskuste omandamisel.
2) Töötatakse välja individuaalsete õpikontode piloodi kontseptsioon ning piloodi elluviimise tegevuskava.
3) Korraldatakse konkurs partneri leidmiseks, kes valmistab ette ja viib ellu tööandjatele suunatud arendustegevused, toetamaks elukestva õppe kultuuri tekkimist, õpihuvi suurenemist ning õppimisvõimaluste info kättesaadavust.
4) Arendatakse täiskasvanud õppija täienduskoolituse e-tunnistuste süsteemi. Arendatakse täiskasvanud õppija digiloo institutsioonide vaheliste andmevahetus- ning andmelahendussüsteeme sh RKT koolituste info koondamiseks ja kuvamiseks. Laiendatakse täienduskoolituste infosüsteemi  (JUHAN) kasutamisvõimalusi, parandatakse infosüsteemi funktsionaalsust ja kasutajamugavust ning liidestatakse kutse- ja kõrgkoole infosüsteemiga.
5) VÕTA arendustegevuste tegevuskava koostamine ja selle alusel arendustegevuste kavandamine ja elluviimine. Koolitused VÕTA nõustajatele, hindajatele ja VÕTA teavitajatele, VÕTA võrgustiku kohtumised ning rahvusvaheline kogemustevahetus ja koostöö. 
6) TATi avakonverentsi ettevalmistamine ja läbiviimine.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</si>
</sst>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186"/>
      <scheme val="minor"/>
    </font>
    <font>
      <sz val="10"/>
      <color theme="1"/>
      <name val="Times New Roman"/>
      <family val="1"/>
      <charset val="186"/>
    </font>
    <font>
      <b/>
      <sz val="9"/>
      <color theme="1"/>
      <name val="Times New Roman"/>
      <family val="1"/>
      <charset val="186"/>
    </font>
    <font>
      <sz val="9"/>
      <color theme="1"/>
      <name val="Times New Roman"/>
      <family val="1"/>
      <charset val="186"/>
    </font>
    <font>
      <sz val="9"/>
      <name val="Times New Roman"/>
      <family val="1"/>
      <charset val="186"/>
    </font>
    <font>
      <sz val="11"/>
      <color theme="1"/>
      <name val="Times New Roman"/>
      <family val="1"/>
      <charset val="186"/>
    </font>
    <font>
      <b/>
      <sz val="10"/>
      <color theme="1"/>
      <name val="Times New Roman"/>
      <family val="1"/>
      <charset val="186"/>
    </font>
    <font>
      <sz val="10"/>
      <name val="Times New Roman"/>
      <family val="1"/>
      <charset val="186"/>
    </font>
    <font>
      <b/>
      <sz val="10"/>
      <name val="Times New Roman"/>
      <family val="1"/>
      <charset val="186"/>
    </font>
    <font>
      <sz val="10"/>
      <color rgb="FFFF0000"/>
      <name val="Times New Roman"/>
      <family val="1"/>
      <charset val="186"/>
    </font>
    <font>
      <sz val="10"/>
      <color rgb="FF000000"/>
      <name val="Times New Roman"/>
      <family val="1"/>
      <charset val="186"/>
    </font>
    <font>
      <sz val="11"/>
      <color rgb="FFFF0000"/>
      <name val="Times New Roman"/>
      <family val="1"/>
      <charset val="186"/>
    </font>
    <font>
      <b/>
      <sz val="11"/>
      <color theme="1"/>
      <name val="Times New Roman"/>
      <family val="1"/>
      <charset val="186"/>
    </font>
  </fonts>
  <fills count="4">
    <fill>
      <patternFill patternType="none"/>
    </fill>
    <fill>
      <patternFill patternType="gray125"/>
    </fill>
    <fill>
      <gradientFill degree="45">
        <stop position="0">
          <color theme="0"/>
        </stop>
        <stop position="1">
          <color theme="4"/>
        </stop>
      </gradientFill>
    </fill>
    <fill>
      <patternFill patternType="solid">
        <fgColor theme="4"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5" fillId="0" borderId="0" xfId="0" applyFont="1" applyAlignment="1">
      <alignment vertical="top"/>
    </xf>
    <xf numFmtId="0" fontId="2" fillId="0" borderId="0" xfId="0" applyFont="1" applyAlignment="1">
      <alignment vertical="top" wrapText="1"/>
    </xf>
    <xf numFmtId="0" fontId="4" fillId="0" borderId="0" xfId="0" applyFont="1" applyAlignment="1">
      <alignment vertical="top" wrapText="1"/>
    </xf>
    <xf numFmtId="0" fontId="4" fillId="0" borderId="0" xfId="0" applyFont="1" applyAlignment="1">
      <alignment vertical="top"/>
    </xf>
    <xf numFmtId="0" fontId="7" fillId="0" borderId="0" xfId="0" applyFont="1" applyAlignment="1">
      <alignment vertical="top" wrapText="1"/>
    </xf>
    <xf numFmtId="0" fontId="7" fillId="0" borderId="0" xfId="0" applyFont="1" applyAlignment="1">
      <alignment vertical="top"/>
    </xf>
    <xf numFmtId="0" fontId="4" fillId="0" borderId="1" xfId="0" applyFont="1" applyBorder="1" applyAlignment="1">
      <alignment vertical="top" wrapText="1"/>
    </xf>
    <xf numFmtId="3" fontId="4" fillId="0" borderId="1" xfId="0" applyNumberFormat="1" applyFont="1" applyBorder="1" applyAlignment="1">
      <alignment vertical="top" wrapText="1"/>
    </xf>
    <xf numFmtId="0" fontId="3" fillId="0" borderId="0" xfId="0" applyFont="1" applyAlignment="1">
      <alignment vertical="top"/>
    </xf>
    <xf numFmtId="0" fontId="7" fillId="0" borderId="1" xfId="0" applyFont="1" applyBorder="1" applyAlignment="1">
      <alignment vertical="top" wrapText="1"/>
    </xf>
    <xf numFmtId="3" fontId="7" fillId="0" borderId="1" xfId="0" applyNumberFormat="1" applyFont="1" applyBorder="1" applyAlignment="1">
      <alignment vertical="top" wrapText="1"/>
    </xf>
    <xf numFmtId="3" fontId="1" fillId="0" borderId="1" xfId="0" applyNumberFormat="1" applyFont="1" applyBorder="1" applyAlignment="1">
      <alignment vertical="top" wrapText="1"/>
    </xf>
    <xf numFmtId="0" fontId="1" fillId="0" borderId="1" xfId="0" applyFont="1" applyBorder="1" applyAlignment="1">
      <alignment vertical="top"/>
    </xf>
    <xf numFmtId="3" fontId="10" fillId="0" borderId="1" xfId="0" applyNumberFormat="1" applyFont="1" applyBorder="1" applyAlignment="1">
      <alignment vertical="top" wrapText="1"/>
    </xf>
    <xf numFmtId="3" fontId="1" fillId="0" borderId="1" xfId="0" applyNumberFormat="1" applyFont="1" applyBorder="1" applyAlignment="1">
      <alignment vertical="top"/>
    </xf>
    <xf numFmtId="0" fontId="5" fillId="0" borderId="0" xfId="0" applyFont="1" applyAlignment="1">
      <alignment vertical="top" wrapText="1"/>
    </xf>
    <xf numFmtId="0" fontId="11" fillId="0" borderId="0" xfId="0" applyFont="1" applyAlignment="1">
      <alignment vertical="top"/>
    </xf>
    <xf numFmtId="9" fontId="0" fillId="0" borderId="0" xfId="0" applyNumberFormat="1"/>
    <xf numFmtId="0" fontId="3" fillId="0" borderId="1" xfId="0" applyFont="1" applyBorder="1" applyAlignment="1">
      <alignment vertical="top"/>
    </xf>
    <xf numFmtId="49" fontId="1" fillId="0" borderId="1" xfId="0" applyNumberFormat="1" applyFont="1" applyBorder="1" applyAlignment="1">
      <alignment horizontal="left" vertical="top" wrapText="1"/>
    </xf>
    <xf numFmtId="0" fontId="6" fillId="3" borderId="1" xfId="0" applyFont="1" applyFill="1" applyBorder="1" applyAlignment="1">
      <alignment vertical="top"/>
    </xf>
    <xf numFmtId="0" fontId="2" fillId="3" borderId="1" xfId="0" applyFont="1" applyFill="1" applyBorder="1" applyAlignment="1">
      <alignment vertical="top"/>
    </xf>
    <xf numFmtId="3" fontId="6" fillId="3" borderId="1" xfId="0" applyNumberFormat="1" applyFont="1" applyFill="1" applyBorder="1" applyAlignment="1">
      <alignment vertical="top"/>
    </xf>
    <xf numFmtId="0" fontId="6" fillId="3" borderId="1" xfId="0" applyFont="1" applyFill="1" applyBorder="1" applyAlignment="1">
      <alignment vertical="top" wrapText="1"/>
    </xf>
    <xf numFmtId="0" fontId="8" fillId="3" borderId="1" xfId="0" applyFont="1" applyFill="1" applyBorder="1" applyAlignment="1">
      <alignment vertical="top" wrapText="1"/>
    </xf>
    <xf numFmtId="3" fontId="6" fillId="3" borderId="1" xfId="0" applyNumberFormat="1" applyFont="1" applyFill="1" applyBorder="1" applyAlignment="1">
      <alignment horizontal="right" vertical="top" wrapText="1"/>
    </xf>
    <xf numFmtId="49" fontId="6" fillId="3" borderId="1" xfId="0" applyNumberFormat="1" applyFont="1" applyFill="1" applyBorder="1" applyAlignment="1">
      <alignment horizontal="right" vertical="top" wrapText="1"/>
    </xf>
    <xf numFmtId="3" fontId="1" fillId="2" borderId="2" xfId="0" applyNumberFormat="1" applyFont="1" applyFill="1" applyBorder="1" applyAlignment="1">
      <alignment horizontal="center" vertical="top" wrapText="1"/>
    </xf>
    <xf numFmtId="3" fontId="1" fillId="2" borderId="0" xfId="0" applyNumberFormat="1" applyFont="1" applyFill="1" applyAlignment="1">
      <alignment horizontal="center"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12" fillId="3" borderId="6" xfId="0" applyFont="1" applyFill="1" applyBorder="1" applyAlignment="1">
      <alignment horizontal="center" vertical="top"/>
    </xf>
    <xf numFmtId="0" fontId="12" fillId="3" borderId="7" xfId="0" applyFont="1" applyFill="1" applyBorder="1" applyAlignment="1">
      <alignment horizontal="center" vertical="top"/>
    </xf>
    <xf numFmtId="0" fontId="12" fillId="3" borderId="8" xfId="0" applyFont="1" applyFill="1" applyBorder="1" applyAlignment="1">
      <alignment horizontal="center" vertical="top"/>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17"/>
  <sheetViews>
    <sheetView tabSelected="1" zoomScale="110" zoomScaleNormal="110" workbookViewId="0">
      <pane ySplit="3" topLeftCell="A6" activePane="bottomLeft" state="frozen"/>
      <selection pane="bottomLeft" activeCell="B9" sqref="B9"/>
    </sheetView>
  </sheetViews>
  <sheetFormatPr defaultColWidth="8.7109375" defaultRowHeight="15" x14ac:dyDescent="0.25"/>
  <cols>
    <col min="1" max="1" width="20.5703125" style="1" customWidth="1"/>
    <col min="2" max="2" width="65.5703125" style="1" customWidth="1"/>
    <col min="3" max="3" width="16.140625" style="1" customWidth="1"/>
    <col min="4" max="4" width="10" style="1" customWidth="1"/>
    <col min="5" max="5" width="8.7109375" style="1" customWidth="1"/>
    <col min="6" max="6" width="9.140625" style="1" customWidth="1"/>
    <col min="7" max="7" width="9.7109375" style="1" customWidth="1"/>
    <col min="8" max="8" width="8.42578125" style="1" customWidth="1"/>
    <col min="9" max="9" width="8.28515625" style="1" customWidth="1"/>
    <col min="10" max="16384" width="8.7109375" style="1"/>
  </cols>
  <sheetData>
    <row r="2" spans="1:10" x14ac:dyDescent="0.25">
      <c r="A2" s="33" t="s">
        <v>25</v>
      </c>
      <c r="B2" s="34"/>
      <c r="C2" s="34"/>
      <c r="D2" s="34"/>
      <c r="E2" s="34"/>
      <c r="F2" s="34"/>
      <c r="G2" s="35"/>
    </row>
    <row r="3" spans="1:10" ht="54.75" customHeight="1" x14ac:dyDescent="0.25">
      <c r="A3" s="24" t="s">
        <v>0</v>
      </c>
      <c r="B3" s="25" t="s">
        <v>1</v>
      </c>
      <c r="C3" s="25" t="s">
        <v>2</v>
      </c>
      <c r="D3" s="26" t="s">
        <v>14</v>
      </c>
      <c r="E3" s="27" t="s">
        <v>9</v>
      </c>
      <c r="F3" s="26" t="s">
        <v>15</v>
      </c>
      <c r="G3" s="27" t="s">
        <v>10</v>
      </c>
      <c r="H3" s="2"/>
      <c r="I3" s="2"/>
    </row>
    <row r="4" spans="1:10" s="16" customFormat="1" ht="94.5" customHeight="1" x14ac:dyDescent="0.25">
      <c r="A4" s="20" t="s">
        <v>3</v>
      </c>
      <c r="B4" s="10" t="s">
        <v>19</v>
      </c>
      <c r="C4" s="10"/>
      <c r="D4" s="14">
        <v>7700000</v>
      </c>
      <c r="E4" s="14">
        <f>D4*0.07</f>
        <v>539000</v>
      </c>
      <c r="F4" s="11">
        <v>0</v>
      </c>
      <c r="G4" s="11">
        <f>F4*0.07</f>
        <v>0</v>
      </c>
      <c r="H4" s="3"/>
      <c r="I4" s="5"/>
    </row>
    <row r="5" spans="1:10" ht="273" customHeight="1" x14ac:dyDescent="0.25">
      <c r="A5" s="30" t="s">
        <v>4</v>
      </c>
      <c r="B5" s="10" t="s">
        <v>28</v>
      </c>
      <c r="C5" s="10" t="s">
        <v>20</v>
      </c>
      <c r="D5" s="12">
        <v>300000</v>
      </c>
      <c r="E5" s="14">
        <f>D5*0.07</f>
        <v>21000.000000000004</v>
      </c>
      <c r="F5" s="11">
        <v>120000</v>
      </c>
      <c r="G5" s="11">
        <f>F5*0.07</f>
        <v>8400</v>
      </c>
      <c r="H5" s="4"/>
      <c r="I5" s="6"/>
    </row>
    <row r="6" spans="1:10" ht="159" customHeight="1" x14ac:dyDescent="0.25">
      <c r="A6" s="31"/>
      <c r="B6" s="10" t="s">
        <v>27</v>
      </c>
      <c r="C6" s="10" t="s">
        <v>5</v>
      </c>
      <c r="D6" s="11">
        <v>80000</v>
      </c>
      <c r="E6" s="14">
        <f>D6*0.07</f>
        <v>5600.0000000000009</v>
      </c>
      <c r="F6" s="12">
        <v>191386</v>
      </c>
      <c r="G6" s="11">
        <f>F6*0.07</f>
        <v>13397.02</v>
      </c>
      <c r="H6" s="4"/>
      <c r="I6" s="6"/>
    </row>
    <row r="7" spans="1:10" ht="119.25" customHeight="1" x14ac:dyDescent="0.25">
      <c r="A7" s="32"/>
      <c r="B7" s="10" t="s">
        <v>21</v>
      </c>
      <c r="C7" s="10" t="s">
        <v>16</v>
      </c>
      <c r="D7" s="13">
        <v>0</v>
      </c>
      <c r="E7" s="14">
        <f t="shared" ref="E7:E9" si="0">D7*0.07</f>
        <v>0</v>
      </c>
      <c r="F7" s="11">
        <v>550000</v>
      </c>
      <c r="G7" s="11" t="s">
        <v>17</v>
      </c>
      <c r="H7" s="4"/>
      <c r="I7" s="6"/>
    </row>
    <row r="8" spans="1:10" ht="15.75" customHeight="1" x14ac:dyDescent="0.25">
      <c r="A8" s="30" t="s">
        <v>6</v>
      </c>
      <c r="B8" s="10" t="s">
        <v>18</v>
      </c>
      <c r="C8" s="10" t="s">
        <v>7</v>
      </c>
      <c r="D8" s="11">
        <v>0</v>
      </c>
      <c r="E8" s="14">
        <f t="shared" si="0"/>
        <v>0</v>
      </c>
      <c r="F8" s="12">
        <v>700578</v>
      </c>
      <c r="G8" s="11">
        <f t="shared" ref="G8:G9" si="1">F8*0.07</f>
        <v>49040.460000000006</v>
      </c>
      <c r="H8" s="4"/>
      <c r="I8" s="6"/>
      <c r="J8" s="16"/>
    </row>
    <row r="9" spans="1:10" ht="67.5" customHeight="1" x14ac:dyDescent="0.25">
      <c r="A9" s="32"/>
      <c r="B9" s="10" t="s">
        <v>26</v>
      </c>
      <c r="C9" s="7"/>
      <c r="D9" s="11">
        <v>70000</v>
      </c>
      <c r="E9" s="14">
        <f t="shared" si="0"/>
        <v>4900.0000000000009</v>
      </c>
      <c r="F9" s="8">
        <v>0</v>
      </c>
      <c r="G9" s="11">
        <f t="shared" si="1"/>
        <v>0</v>
      </c>
      <c r="H9" s="4"/>
      <c r="I9" s="6"/>
      <c r="J9" s="16"/>
    </row>
    <row r="10" spans="1:10" ht="16.5" customHeight="1" x14ac:dyDescent="0.25">
      <c r="A10" s="10" t="s">
        <v>8</v>
      </c>
      <c r="B10" s="10" t="s">
        <v>23</v>
      </c>
      <c r="C10" s="10"/>
      <c r="D10" s="11">
        <v>175000</v>
      </c>
      <c r="E10" s="14">
        <f>D10*0.07</f>
        <v>12250.000000000002</v>
      </c>
      <c r="F10" s="11">
        <v>0</v>
      </c>
      <c r="G10" s="11">
        <v>0</v>
      </c>
      <c r="H10" s="4"/>
      <c r="I10" s="4"/>
      <c r="J10" s="17"/>
    </row>
    <row r="11" spans="1:10" x14ac:dyDescent="0.25">
      <c r="A11" s="13"/>
      <c r="B11" s="13" t="s">
        <v>22</v>
      </c>
      <c r="C11" s="13"/>
      <c r="D11" s="12">
        <f t="shared" ref="D11:E11" si="2">SUM(D4:D10)</f>
        <v>8325000</v>
      </c>
      <c r="E11" s="12">
        <f t="shared" si="2"/>
        <v>582750</v>
      </c>
      <c r="F11" s="12">
        <f>F4+F5+F6+F8+F9</f>
        <v>1011964</v>
      </c>
      <c r="G11" s="12">
        <f>SUM(G4:G10)</f>
        <v>70837.48000000001</v>
      </c>
    </row>
    <row r="12" spans="1:10" x14ac:dyDescent="0.25">
      <c r="A12" s="13"/>
      <c r="B12" s="13" t="s">
        <v>13</v>
      </c>
      <c r="C12" s="13"/>
      <c r="D12" s="12">
        <f>D11+F11</f>
        <v>9336964</v>
      </c>
      <c r="E12" s="28"/>
      <c r="F12" s="28"/>
      <c r="G12" s="28"/>
    </row>
    <row r="13" spans="1:10" x14ac:dyDescent="0.25">
      <c r="A13" s="13"/>
      <c r="B13" s="13" t="s">
        <v>12</v>
      </c>
      <c r="C13" s="13"/>
      <c r="D13" s="15">
        <f>E11+G11</f>
        <v>653587.48</v>
      </c>
      <c r="E13" s="29"/>
      <c r="F13" s="29"/>
      <c r="G13" s="29"/>
    </row>
    <row r="14" spans="1:10" x14ac:dyDescent="0.25">
      <c r="A14" s="19"/>
      <c r="B14" s="21" t="s">
        <v>24</v>
      </c>
      <c r="C14" s="22"/>
      <c r="D14" s="23">
        <f>D12+D13</f>
        <v>9990551.4800000004</v>
      </c>
      <c r="E14" s="29"/>
      <c r="F14" s="29"/>
      <c r="G14" s="29"/>
    </row>
    <row r="15" spans="1:10" x14ac:dyDescent="0.25">
      <c r="A15" s="9"/>
      <c r="B15" s="9"/>
      <c r="C15" s="9"/>
      <c r="D15" s="9"/>
      <c r="E15" s="9"/>
      <c r="F15" s="9"/>
      <c r="G15" s="9"/>
    </row>
    <row r="16" spans="1:10" x14ac:dyDescent="0.25">
      <c r="A16" s="9"/>
      <c r="B16" s="9"/>
      <c r="C16" s="9"/>
      <c r="D16" s="9"/>
      <c r="E16" s="9"/>
      <c r="F16" s="9"/>
      <c r="G16" s="9"/>
    </row>
    <row r="17" spans="1:7" x14ac:dyDescent="0.25">
      <c r="A17" s="9"/>
      <c r="B17" s="9"/>
      <c r="C17" s="9"/>
      <c r="D17" s="9"/>
      <c r="E17" s="9"/>
      <c r="F17" s="9"/>
      <c r="G17" s="9"/>
    </row>
  </sheetData>
  <mergeCells count="4">
    <mergeCell ref="E12:G14"/>
    <mergeCell ref="A5:A7"/>
    <mergeCell ref="A8:A9"/>
    <mergeCell ref="A2:G2"/>
  </mergeCells>
  <printOptions horizontalCentered="1"/>
  <pageMargins left="0.51181102362204722" right="0.51181102362204722" top="1.1417322834645669" bottom="0.55118110236220474" header="0.31496062992125984" footer="0.31496062992125984"/>
  <pageSetup paperSize="9" scale="7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EBD0A-ABC0-426A-89DA-BCAC2785956E}">
  <dimension ref="A1:C2"/>
  <sheetViews>
    <sheetView workbookViewId="0">
      <selection activeCell="C2" sqref="C2"/>
    </sheetView>
  </sheetViews>
  <sheetFormatPr defaultRowHeight="15" x14ac:dyDescent="0.25"/>
  <cols>
    <col min="1" max="2" width="18.5703125" customWidth="1"/>
  </cols>
  <sheetData>
    <row r="1" spans="1:3" x14ac:dyDescent="0.25">
      <c r="A1" t="s">
        <v>11</v>
      </c>
      <c r="C1" s="18">
        <v>7.0000000000000007E-2</v>
      </c>
    </row>
    <row r="2" spans="1:3" x14ac:dyDescent="0.25">
      <c r="A2">
        <v>2023</v>
      </c>
      <c r="C2">
        <v>56824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2E9578A2B3361041AF75A9602F2105DF" ma:contentTypeVersion="1" ma:contentTypeDescription="Loo uus dokument" ma:contentTypeScope="" ma:versionID="c64c5d83a24b232a166d5e07e60a935d">
  <xsd:schema xmlns:xsd="http://www.w3.org/2001/XMLSchema" xmlns:xs="http://www.w3.org/2001/XMLSchema" xmlns:p="http://schemas.microsoft.com/office/2006/metadata/properties" xmlns:ns2="a7338fc0-1f71-47ca-af62-527eb90cb0f3" targetNamespace="http://schemas.microsoft.com/office/2006/metadata/properties" ma:root="true" ma:fieldsID="2dbc7368641cfa1fa9d5b6554aba99d7" ns2:_="">
    <xsd:import namespace="a7338fc0-1f71-47ca-af62-527eb90cb0f3"/>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338fc0-1f71-47ca-af62-527eb90cb0f3" elementFormDefault="qualified">
    <xsd:import namespace="http://schemas.microsoft.com/office/2006/documentManagement/types"/>
    <xsd:import namespace="http://schemas.microsoft.com/office/infopath/2007/PartnerControls"/>
    <xsd:element name="SharedWithUsers" ma:index="8" nillable="true" ma:displayName="Ühiskasutuse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89A9B0-08E1-4AB6-B627-34E73A13A487}">
  <ds:schemaRefs>
    <ds:schemaRef ds:uri="http://schemas.microsoft.com/sharepoint/v3/contenttype/forms"/>
  </ds:schemaRefs>
</ds:datastoreItem>
</file>

<file path=customXml/itemProps2.xml><?xml version="1.0" encoding="utf-8"?>
<ds:datastoreItem xmlns:ds="http://schemas.openxmlformats.org/officeDocument/2006/customXml" ds:itemID="{55E035C4-79F8-458D-B923-3E388542530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5A0812A-B4CC-4BBA-BC1D-F36594ECDD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338fc0-1f71-47ca-af62-527eb90cb0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2</vt:i4>
      </vt:variant>
      <vt:variant>
        <vt:lpstr>Nimega vahemikud</vt:lpstr>
      </vt:variant>
      <vt:variant>
        <vt:i4>1</vt:i4>
      </vt:variant>
    </vt:vector>
  </HeadingPairs>
  <TitlesOfParts>
    <vt:vector size="3" baseType="lpstr">
      <vt:lpstr>2024</vt:lpstr>
      <vt:lpstr>Leht1</vt:lpstr>
      <vt:lpstr>'2024'!Prinditiitlid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VÕTI tegevuskava 2024</dc:title>
  <dc:subject/>
  <dc:creator>Pirkko Külanurm</dc:creator>
  <dc:description/>
  <cp:lastModifiedBy>Kairi Lõuk</cp:lastModifiedBy>
  <cp:revision/>
  <dcterms:created xsi:type="dcterms:W3CDTF">2016-10-19T07:17:02Z</dcterms:created>
  <dcterms:modified xsi:type="dcterms:W3CDTF">2024-02-29T09:58:30Z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0x0101002E9578A2B3361041AF75A9602F2105DF</vt:lpwstr>
  </property>
</Properties>
</file>